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showInkAnnotation="0" autoCompressPictures="0"/>
  <mc:AlternateContent xmlns:mc="http://schemas.openxmlformats.org/markup-compatibility/2006">
    <mc:Choice Requires="x15">
      <x15ac:absPath xmlns:x15ac="http://schemas.microsoft.com/office/spreadsheetml/2010/11/ac" url="/Users/Franziska_1/Desktop/VBT/TLS%/"/>
    </mc:Choice>
  </mc:AlternateContent>
  <xr:revisionPtr revIDLastSave="0" documentId="13_ncr:1_{85500211-4589-A649-91CF-09AE95DE8E7B}" xr6:coauthVersionLast="47" xr6:coauthVersionMax="47" xr10:uidLastSave="{00000000-0000-0000-0000-000000000000}"/>
  <bookViews>
    <workbookView xWindow="2140" yWindow="740" windowWidth="26060" windowHeight="17260" tabRatio="500" xr2:uid="{00000000-000D-0000-FFFF-FFFF00000000}"/>
  </bookViews>
  <sheets>
    <sheet name="Berechnungsformel" sheetId="22" r:id="rId1"/>
    <sheet name="Erklärungen zur Berechnung" sheetId="25"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4" i="22" l="1"/>
  <c r="G15" i="22" s="1"/>
  <c r="C18" i="22"/>
  <c r="G22" i="22" s="1"/>
  <c r="B47" i="25"/>
  <c r="B34" i="25"/>
  <c r="B28" i="25"/>
  <c r="B21" i="25"/>
  <c r="G26" i="22" l="1"/>
  <c r="G10" i="22"/>
  <c r="G28" i="22" l="1"/>
</calcChain>
</file>

<file path=xl/sharedStrings.xml><?xml version="1.0" encoding="utf-8"?>
<sst xmlns="http://schemas.openxmlformats.org/spreadsheetml/2006/main" count="146" uniqueCount="96">
  <si>
    <t>Anzahl eingeschriebene Kinder</t>
  </si>
  <si>
    <t>Standorte</t>
  </si>
  <si>
    <t>Kinder</t>
  </si>
  <si>
    <t>Mitarbeitende</t>
  </si>
  <si>
    <t>Sockel</t>
  </si>
  <si>
    <t>Gewichtung in %</t>
  </si>
  <si>
    <t>Anzahl Entlasungsstandorte (nur einzelne Module)</t>
  </si>
  <si>
    <t>%</t>
  </si>
  <si>
    <t>Anzahl Hauptstandorte</t>
  </si>
  <si>
    <t>Essen Zubereitung vor Ort: Anzahl Mitarbeitende</t>
  </si>
  <si>
    <t xml:space="preserve">Essen Kaltanlieferung: Anzahl Mitarbeitende </t>
  </si>
  <si>
    <t>zusätzliche Administration</t>
  </si>
  <si>
    <t>?</t>
  </si>
  <si>
    <t>Anzahl Kinder (inkl. erhöhter Betreuungsbedarf) im meistbelegten Modul der Woche</t>
  </si>
  <si>
    <t>AnzahlAbholsituationen durch externe Personen (Fahrer, Senioren etc.)  pro Woche</t>
  </si>
  <si>
    <t>Rechnungswesen, Administration durch Gemeindeverwaltung, Schulsekretariat sind zusätzlich zu entschädigen</t>
  </si>
  <si>
    <t>Empfehlung für die Berechnung des Umfangs der Leitungsaufgabe in einer Tagesschule mit pädagogischem Angebot</t>
  </si>
  <si>
    <t>Gemeinde</t>
  </si>
  <si>
    <t>Korrektur Sozialindex</t>
  </si>
  <si>
    <t>Schulsozialindex</t>
  </si>
  <si>
    <t>Risikobewirtschaftung / ausserordentliche Projekte</t>
  </si>
  <si>
    <t>örtliche Besonderheiten</t>
  </si>
  <si>
    <t>aussergewöhnliche Ereignisse wie Unfall, Bau und Umbau, Reorganisationen Betrieb, Rechtshändel sind zusätzlich zu entschädigen</t>
  </si>
  <si>
    <t>AnzahlAbholsituationen durch internes Personal pro Woche</t>
  </si>
  <si>
    <t>Transport Kinder</t>
  </si>
  <si>
    <t>Bei vielen Schulstandorten oder aufwändigem Transportwesen  ist der Zusatzaufwand für Organisation und Kooperation zusätzlich zu entschädigen</t>
  </si>
  <si>
    <t>Total empfohlener Umfang Leitungsaufgabe Tagesschule</t>
  </si>
  <si>
    <t>Das vorliegende Berechnungsmodell geht von folgenden Grundannahmen aus:</t>
  </si>
  <si>
    <t>Die Tagesschulleitung ist direkt einem Gemeindeorgan (Kommission) unterstellt. Es besteht keine zwischengeordnete Stabstelle, welche Teilaufgaben übernimmt.</t>
  </si>
  <si>
    <r>
      <t>Die Leitungsperson ist oft im Betrieb anwesend</t>
    </r>
    <r>
      <rPr>
        <sz val="11"/>
        <color theme="1"/>
        <rFont val="Calibri"/>
        <family val="2"/>
        <scheme val="minor"/>
      </rPr>
      <t xml:space="preserve"> / arbeitet zusätzlich in der Betreuung mit </t>
    </r>
  </si>
  <si>
    <t>Ein 100%-Pensum umfasst eine Netto Jahresarbeitszeit von 1930 Stunden.</t>
  </si>
  <si>
    <t>Der Sozialindex einer Gemeinde wirkt sich im Bereich Kinder (Elternarbeit, Organisatorisches, Gespräche etc.) auf den Umfang der Leitungsaufgabe aus. Bei den in den Erklärungen aufgeführten Zeitangaben wurde von einem Schulsozialindex von 1.0 ausgegangen. Im Modell erfolgt dann eine Umrechnung auf den Sozialindex der Gemeinde. Der Sozialindex der einzelnen Gemeinden wird jeweils für eine gewisse Zeitspanne festgelegt und ist auf der Homepage der BKD zu finden.</t>
  </si>
  <si>
    <r>
      <t xml:space="preserve">Die pädagogisch und betrieblich ideale Anzahl Mitarbeitende Betreuung wird aufgrund der Anzahl angemeldeter Kinder im meistbelegten Modul der Woche berechnet. Es wird davon ausgegangen, dass im Betrieb total 1.5 mal so viele Betreuungspersonen benötigt werden wie im meistbelegten Modul erforderlich sind. </t>
    </r>
    <r>
      <rPr>
        <sz val="11"/>
        <color rgb="FFFF0000"/>
        <rFont val="Calibri (Textkörper)"/>
      </rPr>
      <t>Wenn ein Betrieb mehrere Standorte hat, wird pro weiterer Standort eine Betreuungsperson mehr eingerechnet, weil die Auslastung der Module dadurch weniger ideal ausfällt.</t>
    </r>
  </si>
  <si>
    <t>Erklärungen zu den Berechnungen nach Teilbereichen: Wo sind welche Arbeiten erfasst:</t>
  </si>
  <si>
    <t>Sockel und Standorte</t>
  </si>
  <si>
    <t>schulinterne Zusammenarbeit</t>
  </si>
  <si>
    <t>h pro Jahr</t>
  </si>
  <si>
    <t>Schulleitung, Lehrpersonen, Schulsozialarbeit, Hauswartschaft, Stellvertretung TAS Leitung</t>
  </si>
  <si>
    <t>Weitere Zusammenarbeit und Kooperationen</t>
  </si>
  <si>
    <t>Schulkommission, Gemeindeverwaltung, Sozialdienste, Kanton, Beratungsstellen, kulturelle Anbieter und Vereine</t>
  </si>
  <si>
    <t>Budget</t>
  </si>
  <si>
    <t>Erstellung, Bewirtschaftung, Einkäufe</t>
  </si>
  <si>
    <t>Organisation Spezialtage</t>
  </si>
  <si>
    <t>Weiterbildungstage der LP, Projektwochen, Schulreisen, Lager etc.</t>
  </si>
  <si>
    <t>Information/Kommunikation</t>
  </si>
  <si>
    <t>Elternanlässe, Elternbriefe, Homepage, Presseberichte etc.</t>
  </si>
  <si>
    <t>Konzeptarbeit / Qualitätssicherung</t>
  </si>
  <si>
    <t>Leitbild und Konzepte erstellen, überarbeiten und umsetzen (Pädagogik, Unfallprävention und Sicherheit, Krisen, Elternarbeit, Hygiene, Sexualpädagogik, Kommunikation etc.)
Qualitätsmanagement: Qualitätsentwicklung und -Sicherung</t>
  </si>
  <si>
    <t>entspricht 20% bei einem Standort</t>
  </si>
  <si>
    <t>Normkind</t>
  </si>
  <si>
    <t>Administrativer Aufwand</t>
  </si>
  <si>
    <t>Anmeldung, Erfassung, Listen, Gruppeneinteilung etc.</t>
  </si>
  <si>
    <t>Gespräche</t>
  </si>
  <si>
    <t>Gespräche mit Kind, Eltern, Lehrpersonen, weitere</t>
  </si>
  <si>
    <t>entspricht 0.1%</t>
  </si>
  <si>
    <t>Gespräche, Dokumentation</t>
  </si>
  <si>
    <t>entspricht 0.15%</t>
  </si>
  <si>
    <t>Mitarbeitende Betreuung</t>
  </si>
  <si>
    <t>h pro MA pro Jahr</t>
  </si>
  <si>
    <t>MAG, Einzelgespräche, informelle Gespräche</t>
  </si>
  <si>
    <t>Administrative Arbeiten</t>
  </si>
  <si>
    <t>Verträge, Bewilligungen Pensen, Löhne abrechnen etc.</t>
  </si>
  <si>
    <t>Planen und Organisieren</t>
  </si>
  <si>
    <t xml:space="preserve">Pensenplanung, Zuteilung Arbeiten, Vertretungen, Arbeitsinstrumente bereitstellen, Weiterbildungen </t>
  </si>
  <si>
    <t>Sitzungen, Kommunikation, Teamentwicklung</t>
  </si>
  <si>
    <t>Teamsitzungen, Teamweiterbildung, Sitzungen planen und durchführen, Informationsfluss gewährleisten</t>
  </si>
  <si>
    <t>Stellenbesetzung</t>
  </si>
  <si>
    <t>Ausschreiben, Bewerbungen, Vorstellungsgespräche, Einführung etc.</t>
  </si>
  <si>
    <t>entspricht 1.5%</t>
  </si>
  <si>
    <t>weitere Mitarbeitende</t>
  </si>
  <si>
    <t>Essen Zubereitung vor Ort</t>
  </si>
  <si>
    <t>pro MA pro Jahr</t>
  </si>
  <si>
    <t>Mehraufwand von 0.5% gegenüber Betreuung durch anderen Themenbereich</t>
  </si>
  <si>
    <t>Essen Kaltanlieferung</t>
  </si>
  <si>
    <t>entsprechend Aufwand Betreuungsperson</t>
  </si>
  <si>
    <t>Mehraufwand von 0.5%  aufgrund von Ausbildungsgesprächen und -berichten</t>
  </si>
  <si>
    <t>Transport</t>
  </si>
  <si>
    <t>Abholsituationen durch internes Personal</t>
  </si>
  <si>
    <t>h pro Jahr pro Abholsituation</t>
  </si>
  <si>
    <t>für Organisation, Umplanen, Kommunikation</t>
  </si>
  <si>
    <t>h</t>
  </si>
  <si>
    <t>entspricht 0.05%</t>
  </si>
  <si>
    <t>Abholsituation durch externes Personal</t>
  </si>
  <si>
    <t>Schuljahr</t>
  </si>
  <si>
    <r>
      <t xml:space="preserve">Informationen zum Berechnungsmodell des Umfangs der Leitungsaufgabe in einer Tagesschule mit pädagogischem Angebot
</t>
    </r>
    <r>
      <rPr>
        <sz val="11"/>
        <color rgb="FFFF0000"/>
        <rFont val="Calibri (Textkörper)"/>
      </rPr>
      <t>Aktualisierungen Oktober 2025: in roter Textfarbe</t>
    </r>
  </si>
  <si>
    <t>Kind mit erhöhtem Betreuungsfaktor (1.5, 3.3*)</t>
  </si>
  <si>
    <t>*Wir gehen davon aus, dass SuS im besonderen Volksschulangebot für die Leitung nicht mehr Aufwand bedeuten als Sus mit Faktor 1.5. Der Mehraufwand für diese Kinder liegt bei den Betreuungspersonen und ist mit zusätzlichen Betreuungsstunden abgegolten.</t>
  </si>
  <si>
    <t xml:space="preserve"> Bei externen Personen verdoppelt sich der Aufwand für Organisation, Umplanen, Kommunikation, Instruktion </t>
  </si>
  <si>
    <r>
      <t xml:space="preserve">pädagogisch und betrieblich ideale Teamgrösse </t>
    </r>
    <r>
      <rPr>
        <sz val="10"/>
        <color rgb="FFFF0000"/>
        <rFont val="Calibri (Textkörper)"/>
      </rPr>
      <t>unter Berücksichtigung der Anzahl Standorte</t>
    </r>
  </si>
  <si>
    <r>
      <t>davon mit erhöhtem Betreuungsbedarf (Faktor 1.5 und</t>
    </r>
    <r>
      <rPr>
        <sz val="10"/>
        <color rgb="FFFF0000"/>
        <rFont val="Calibri (Textkörper)"/>
      </rPr>
      <t xml:space="preserve"> 3.3</t>
    </r>
    <r>
      <rPr>
        <sz val="10"/>
        <color theme="1"/>
        <rFont val="Calibri"/>
        <family val="2"/>
        <scheme val="minor"/>
      </rPr>
      <t>)</t>
    </r>
  </si>
  <si>
    <t>SpringerInnen (angestellt, mit MAG)</t>
  </si>
  <si>
    <t>50% des Aufwands von Mitarbeitenden Betrreuung</t>
  </si>
  <si>
    <t>SpringerInnen (fest angestellt, mit MAG)</t>
  </si>
  <si>
    <r>
      <t>Praktikum, Ausbildungsplatz,</t>
    </r>
    <r>
      <rPr>
        <sz val="10"/>
        <color rgb="FFFF0000"/>
        <rFont val="Calibri (Textkörper)"/>
      </rPr>
      <t xml:space="preserve"> Zivi</t>
    </r>
    <r>
      <rPr>
        <sz val="10"/>
        <color theme="1"/>
        <rFont val="Calibri"/>
        <family val="2"/>
        <scheme val="minor"/>
      </rPr>
      <t>: Anzahl Mitarbeitende</t>
    </r>
  </si>
  <si>
    <r>
      <t xml:space="preserve">Praktikum, Ausbildung, </t>
    </r>
    <r>
      <rPr>
        <sz val="11"/>
        <color rgb="FFFF0000"/>
        <rFont val="Calibri (Textkörper)"/>
      </rPr>
      <t>Zivi</t>
    </r>
  </si>
  <si>
    <t>Aktualisierungen Oktober 2025: in roter Textfarbe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</si>
</sst>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2"/>
      <color theme="1"/>
      <name val="Calibri"/>
      <family val="2"/>
      <scheme val="minor"/>
    </font>
    <font>
      <b/>
      <sz val="14"/>
      <color theme="1"/>
      <name val="Calibri"/>
      <family val="2"/>
      <scheme val="minor"/>
    </font>
    <font>
      <sz val="8"/>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b/>
      <sz val="12"/>
      <name val="Calibri"/>
      <family val="2"/>
      <scheme val="minor"/>
    </font>
    <font>
      <b/>
      <sz val="12"/>
      <color theme="1"/>
      <name val="Calibri"/>
      <family val="2"/>
      <scheme val="minor"/>
    </font>
    <font>
      <sz val="10"/>
      <color rgb="FFFF0000"/>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0"/>
      <name val="Calibri"/>
      <family val="2"/>
      <scheme val="minor"/>
    </font>
    <font>
      <sz val="11"/>
      <color rgb="FFFF0000"/>
      <name val="Calibri (Textkörper)"/>
    </font>
    <font>
      <sz val="9"/>
      <color theme="1"/>
      <name val="Calibri"/>
      <family val="2"/>
      <scheme val="minor"/>
    </font>
    <font>
      <b/>
      <sz val="11"/>
      <color theme="1"/>
      <name val="Calibri"/>
      <family val="2"/>
      <scheme val="minor"/>
    </font>
    <font>
      <sz val="11"/>
      <color rgb="FFFF0000"/>
      <name val="Calibri"/>
      <family val="2"/>
      <scheme val="minor"/>
    </font>
    <font>
      <sz val="10"/>
      <color rgb="FFFF0000"/>
      <name val="Calibri (Textkörper)"/>
    </font>
    <font>
      <b/>
      <sz val="11"/>
      <color rgb="FFFF0000"/>
      <name val="Calibri"/>
      <family val="2"/>
      <scheme val="minor"/>
    </font>
    <font>
      <sz val="9"/>
      <color rgb="FFFF0000"/>
      <name val="Calibri"/>
      <family val="2"/>
      <scheme val="minor"/>
    </font>
    <font>
      <sz val="10"/>
      <color rgb="FF00B0F0"/>
      <name val="Calibri"/>
      <family val="2"/>
      <scheme val="minor"/>
    </font>
  </fonts>
  <fills count="6">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9">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63">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61">
    <xf numFmtId="0" fontId="0" fillId="0" borderId="0" xfId="0"/>
    <xf numFmtId="0" fontId="0" fillId="0" borderId="0" xfId="0" applyAlignment="1">
      <alignment horizontal="left"/>
    </xf>
    <xf numFmtId="0" fontId="7" fillId="4" borderId="3" xfId="0" applyFont="1" applyFill="1" applyBorder="1"/>
    <xf numFmtId="0" fontId="7" fillId="4" borderId="4" xfId="0" applyFont="1" applyFill="1" applyBorder="1"/>
    <xf numFmtId="0" fontId="8" fillId="0" borderId="0" xfId="0" applyFont="1" applyAlignment="1">
      <alignment horizontal="left"/>
    </xf>
    <xf numFmtId="0" fontId="5" fillId="4" borderId="4" xfId="0" applyFont="1" applyFill="1" applyBorder="1"/>
    <xf numFmtId="0" fontId="8" fillId="2" borderId="6" xfId="0" applyFont="1" applyFill="1" applyBorder="1" applyAlignment="1">
      <alignment horizontal="left" vertical="center"/>
    </xf>
    <xf numFmtId="0" fontId="6" fillId="2" borderId="7" xfId="0" applyFont="1" applyFill="1" applyBorder="1" applyAlignment="1">
      <alignment vertical="center"/>
    </xf>
    <xf numFmtId="0" fontId="8" fillId="4" borderId="1" xfId="0" applyFont="1" applyFill="1" applyBorder="1" applyAlignment="1">
      <alignment horizontal="left"/>
    </xf>
    <xf numFmtId="0" fontId="7" fillId="3" borderId="2" xfId="0" applyFont="1" applyFill="1" applyBorder="1" applyProtection="1">
      <protection locked="0"/>
    </xf>
    <xf numFmtId="164" fontId="7" fillId="4" borderId="3" xfId="0" applyNumberFormat="1" applyFont="1" applyFill="1" applyBorder="1"/>
    <xf numFmtId="164" fontId="6" fillId="2" borderId="6" xfId="0" applyNumberFormat="1" applyFont="1" applyFill="1" applyBorder="1" applyAlignment="1">
      <alignment vertical="center"/>
    </xf>
    <xf numFmtId="0" fontId="7" fillId="0" borderId="0" xfId="0" applyFont="1" applyAlignment="1">
      <alignment vertical="center"/>
    </xf>
    <xf numFmtId="0" fontId="2" fillId="0" borderId="0" xfId="0" applyFont="1" applyAlignment="1">
      <alignment horizontal="left"/>
    </xf>
    <xf numFmtId="0" fontId="0" fillId="2" borderId="6" xfId="0" applyFill="1" applyBorder="1" applyAlignment="1">
      <alignment horizontal="left" vertical="center"/>
    </xf>
    <xf numFmtId="0" fontId="0" fillId="4" borderId="1" xfId="0" applyFill="1" applyBorder="1" applyAlignment="1">
      <alignment horizontal="left"/>
    </xf>
    <xf numFmtId="0" fontId="1" fillId="0" borderId="0" xfId="0" applyFont="1"/>
    <xf numFmtId="0" fontId="7" fillId="4" borderId="2" xfId="0" applyFont="1" applyFill="1" applyBorder="1"/>
    <xf numFmtId="0" fontId="7" fillId="0" borderId="0" xfId="0" applyFont="1"/>
    <xf numFmtId="0" fontId="7" fillId="0" borderId="0" xfId="0" applyFont="1" applyAlignment="1">
      <alignment horizontal="right" vertical="center"/>
    </xf>
    <xf numFmtId="0" fontId="4" fillId="0" borderId="0" xfId="0" applyFont="1"/>
    <xf numFmtId="0" fontId="3" fillId="0" borderId="0" xfId="0" applyFont="1"/>
    <xf numFmtId="0" fontId="12" fillId="0" borderId="0" xfId="0" applyFont="1"/>
    <xf numFmtId="1" fontId="7" fillId="0" borderId="0" xfId="0" applyNumberFormat="1" applyFont="1"/>
    <xf numFmtId="0" fontId="6" fillId="2" borderId="5" xfId="0" applyFont="1" applyFill="1" applyBorder="1" applyAlignment="1">
      <alignment vertical="center"/>
    </xf>
    <xf numFmtId="0" fontId="0" fillId="2" borderId="6" xfId="0" applyFill="1" applyBorder="1" applyAlignment="1">
      <alignment vertical="center"/>
    </xf>
    <xf numFmtId="0" fontId="0" fillId="4" borderId="1" xfId="0" applyFill="1" applyBorder="1"/>
    <xf numFmtId="0" fontId="7" fillId="3" borderId="2" xfId="0" applyFont="1" applyFill="1" applyBorder="1" applyAlignment="1" applyProtection="1">
      <alignment vertical="center"/>
      <protection locked="0"/>
    </xf>
    <xf numFmtId="0" fontId="7" fillId="3" borderId="2" xfId="0" applyFont="1" applyFill="1" applyBorder="1" applyAlignment="1" applyProtection="1">
      <alignment horizontal="right" vertical="center"/>
      <protection locked="0"/>
    </xf>
    <xf numFmtId="0" fontId="7" fillId="3" borderId="1" xfId="0" applyFont="1" applyFill="1" applyBorder="1" applyAlignment="1">
      <alignment horizontal="right"/>
    </xf>
    <xf numFmtId="0" fontId="0" fillId="0" borderId="0" xfId="0" applyAlignment="1">
      <alignment horizontal="right"/>
    </xf>
    <xf numFmtId="0" fontId="7" fillId="0" borderId="0" xfId="0" applyFont="1" applyAlignment="1">
      <alignment vertical="top" wrapText="1"/>
    </xf>
    <xf numFmtId="0" fontId="3" fillId="0" borderId="0" xfId="0" applyFont="1" applyAlignment="1">
      <alignment vertical="top" wrapText="1"/>
    </xf>
    <xf numFmtId="0" fontId="7" fillId="2" borderId="3" xfId="0" applyFont="1" applyFill="1" applyBorder="1"/>
    <xf numFmtId="0" fontId="7" fillId="2" borderId="1" xfId="0" applyFont="1" applyFill="1" applyBorder="1"/>
    <xf numFmtId="0" fontId="7" fillId="2" borderId="4" xfId="0" applyFont="1" applyFill="1" applyBorder="1"/>
    <xf numFmtId="0" fontId="14" fillId="0" borderId="0" xfId="0" applyFont="1" applyAlignment="1">
      <alignment vertical="top" wrapText="1"/>
    </xf>
    <xf numFmtId="0" fontId="15" fillId="4" borderId="3" xfId="0" applyFont="1" applyFill="1" applyBorder="1" applyAlignment="1">
      <alignment vertical="top" wrapText="1"/>
    </xf>
    <xf numFmtId="0" fontId="15" fillId="4" borderId="1" xfId="0" applyFont="1" applyFill="1" applyBorder="1" applyAlignment="1">
      <alignment vertical="top" wrapText="1"/>
    </xf>
    <xf numFmtId="0" fontId="15" fillId="4" borderId="4" xfId="0" applyFont="1" applyFill="1" applyBorder="1" applyAlignment="1">
      <alignment vertical="top" wrapText="1"/>
    </xf>
    <xf numFmtId="0" fontId="15" fillId="5" borderId="2" xfId="0" applyFont="1" applyFill="1" applyBorder="1"/>
    <xf numFmtId="0" fontId="15" fillId="0" borderId="0" xfId="0" applyFont="1" applyAlignment="1">
      <alignment vertical="top" wrapText="1"/>
    </xf>
    <xf numFmtId="9" fontId="15" fillId="0" borderId="0" xfId="0" applyNumberFormat="1" applyFont="1" applyAlignment="1">
      <alignment vertical="top" wrapText="1"/>
    </xf>
    <xf numFmtId="165" fontId="15" fillId="0" borderId="0" xfId="0" applyNumberFormat="1" applyFont="1" applyAlignment="1">
      <alignment vertical="top" wrapText="1"/>
    </xf>
    <xf numFmtId="0" fontId="0" fillId="0" borderId="0" xfId="0" applyAlignment="1">
      <alignment wrapText="1"/>
    </xf>
    <xf numFmtId="0" fontId="7" fillId="3" borderId="2" xfId="0" applyFont="1" applyFill="1" applyBorder="1" applyAlignment="1" applyProtection="1">
      <alignment horizontal="left" vertical="center"/>
      <protection locked="0"/>
    </xf>
    <xf numFmtId="0" fontId="16" fillId="0" borderId="0" xfId="0" applyFont="1"/>
    <xf numFmtId="10" fontId="18" fillId="0" borderId="0" xfId="0" applyNumberFormat="1" applyFont="1" applyAlignment="1">
      <alignment vertical="top" wrapText="1"/>
    </xf>
    <xf numFmtId="0" fontId="19" fillId="0" borderId="0" xfId="0" applyFont="1" applyAlignment="1">
      <alignment vertical="top" wrapText="1"/>
    </xf>
    <xf numFmtId="0" fontId="8" fillId="0" borderId="0" xfId="0" applyFont="1"/>
    <xf numFmtId="1" fontId="6" fillId="4" borderId="2" xfId="0" applyNumberFormat="1" applyFont="1" applyFill="1" applyBorder="1"/>
    <xf numFmtId="0" fontId="20" fillId="0" borderId="0" xfId="0" applyFont="1" applyAlignment="1">
      <alignment horizontal="left"/>
    </xf>
    <xf numFmtId="0" fontId="8" fillId="0" borderId="0" xfId="0" applyFont="1" applyAlignment="1">
      <alignment vertical="top"/>
    </xf>
    <xf numFmtId="0" fontId="16" fillId="0" borderId="0" xfId="0" applyFont="1" applyAlignment="1">
      <alignment vertical="top" wrapText="1"/>
    </xf>
    <xf numFmtId="0" fontId="0" fillId="0" borderId="0" xfId="0" applyAlignment="1">
      <alignment vertical="top" wrapText="1"/>
    </xf>
    <xf numFmtId="0" fontId="3" fillId="0" borderId="0" xfId="0" applyFont="1" applyAlignment="1">
      <alignment vertical="top" wrapText="1"/>
    </xf>
    <xf numFmtId="0" fontId="0" fillId="0" borderId="8" xfId="0" applyBorder="1" applyAlignment="1">
      <alignment horizontal="left" vertical="top" wrapText="1"/>
    </xf>
    <xf numFmtId="0" fontId="7" fillId="3" borderId="3" xfId="0" applyFont="1" applyFill="1" applyBorder="1" applyAlignment="1">
      <alignment vertical="top" wrapText="1"/>
    </xf>
    <xf numFmtId="0" fontId="7" fillId="3" borderId="1" xfId="0" applyFont="1" applyFill="1" applyBorder="1" applyAlignment="1">
      <alignment vertical="top" wrapText="1"/>
    </xf>
    <xf numFmtId="0" fontId="7" fillId="3" borderId="4" xfId="0" applyFont="1" applyFill="1" applyBorder="1" applyAlignment="1">
      <alignment vertical="top" wrapText="1"/>
    </xf>
    <xf numFmtId="0" fontId="1" fillId="0" borderId="0" xfId="0" applyFont="1" applyAlignment="1">
      <alignment vertical="top" wrapText="1"/>
    </xf>
  </cellXfs>
  <cellStyles count="63">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20" builtinId="9" hidden="1"/>
    <cellStyle name="Besuchter Hyperlink" xfId="22" builtinId="9" hidden="1"/>
    <cellStyle name="Besuchter Hyperlink" xfId="24" builtinId="9" hidden="1"/>
    <cellStyle name="Besuchter Hyperlink" xfId="26" builtinId="9" hidden="1"/>
    <cellStyle name="Besuchter Hyperlink" xfId="28" builtinId="9" hidden="1"/>
    <cellStyle name="Besuchter Hyperlink" xfId="30" builtinId="9" hidden="1"/>
    <cellStyle name="Besuchter Hyperlink" xfId="32" builtinId="9" hidden="1"/>
    <cellStyle name="Besuchter Hyperlink" xfId="34" builtinId="9" hidden="1"/>
    <cellStyle name="Besuchter Hyperlink" xfId="36" builtinId="9" hidden="1"/>
    <cellStyle name="Besuchter Hyperlink" xfId="38" builtinId="9" hidden="1"/>
    <cellStyle name="Besuchter Hyperlink" xfId="40" builtinId="9" hidden="1"/>
    <cellStyle name="Besuchter Hyperlink" xfId="42" builtinId="9" hidden="1"/>
    <cellStyle name="Besuchter Hyperlink" xfId="44" builtinId="9" hidden="1"/>
    <cellStyle name="Besuchter Hyperlink" xfId="46" builtinId="9" hidden="1"/>
    <cellStyle name="Besuchter Hyperlink" xfId="48" builtinId="9" hidden="1"/>
    <cellStyle name="Besuchter Hyperlink" xfId="50" builtinId="9" hidden="1"/>
    <cellStyle name="Besuchter Hyperlink" xfId="52" builtinId="9" hidden="1"/>
    <cellStyle name="Besuchter Hyperlink" xfId="54" builtinId="9" hidden="1"/>
    <cellStyle name="Besuchter Hyperlink" xfId="56" builtinId="9" hidden="1"/>
    <cellStyle name="Besuchter Hyperlink" xfId="58" builtinId="9" hidden="1"/>
    <cellStyle name="Besuchter Hyperlink" xfId="60" builtinId="9" hidden="1"/>
    <cellStyle name="Besuchter Hyperlink" xfId="62" builtinId="9" hidde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5" builtinId="8" hidden="1"/>
    <cellStyle name="Link" xfId="37" builtinId="8" hidden="1"/>
    <cellStyle name="Link" xfId="39" builtinId="8" hidden="1"/>
    <cellStyle name="Link" xfId="41" builtinId="8" hidden="1"/>
    <cellStyle name="Link" xfId="43" builtinId="8" hidden="1"/>
    <cellStyle name="Link" xfId="45" builtinId="8" hidden="1"/>
    <cellStyle name="Link" xfId="47" builtinId="8" hidden="1"/>
    <cellStyle name="Link" xfId="49" builtinId="8" hidden="1"/>
    <cellStyle name="Link" xfId="51" builtinId="8" hidden="1"/>
    <cellStyle name="Link" xfId="53" builtinId="8" hidden="1"/>
    <cellStyle name="Link" xfId="55" builtinId="8" hidden="1"/>
    <cellStyle name="Link" xfId="57" builtinId="8" hidden="1"/>
    <cellStyle name="Link" xfId="59" builtinId="8" hidden="1"/>
    <cellStyle name="Link" xfId="61" builtinId="8" hidden="1"/>
    <cellStyle name="Stand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tabSelected="1" showRuler="0" view="pageLayout" zoomScale="107" zoomScalePageLayoutView="107" workbookViewId="0">
      <selection activeCell="A21" sqref="A21"/>
    </sheetView>
  </sheetViews>
  <sheetFormatPr baseColWidth="10" defaultRowHeight="16" x14ac:dyDescent="0.2"/>
  <cols>
    <col min="1" max="1" width="62" customWidth="1"/>
    <col min="2" max="2" width="5.6640625" customWidth="1"/>
    <col min="3" max="3" width="15.1640625" customWidth="1"/>
    <col min="4" max="4" width="1.5" customWidth="1"/>
    <col min="5" max="5" width="13.33203125" style="1" customWidth="1"/>
    <col min="6" max="6" width="4.83203125" style="1" customWidth="1"/>
    <col min="7" max="7" width="10.1640625" customWidth="1"/>
    <col min="8" max="8" width="3.5" customWidth="1"/>
  </cols>
  <sheetData>
    <row r="1" spans="1:8" ht="19" x14ac:dyDescent="0.25">
      <c r="A1" s="16" t="s">
        <v>16</v>
      </c>
    </row>
    <row r="2" spans="1:8" ht="18" customHeight="1" x14ac:dyDescent="0.2">
      <c r="A2" s="52" t="s">
        <v>95</v>
      </c>
    </row>
    <row r="3" spans="1:8" ht="15" customHeight="1" x14ac:dyDescent="0.2">
      <c r="A3" s="17" t="s">
        <v>17</v>
      </c>
      <c r="C3" s="17" t="s">
        <v>19</v>
      </c>
      <c r="D3" s="18"/>
      <c r="E3" s="17" t="s">
        <v>83</v>
      </c>
    </row>
    <row r="4" spans="1:8" s="12" customFormat="1" ht="15" customHeight="1" x14ac:dyDescent="0.2">
      <c r="A4" s="27"/>
      <c r="C4" s="28"/>
      <c r="D4" s="19"/>
      <c r="E4" s="45"/>
      <c r="F4" s="1"/>
    </row>
    <row r="5" spans="1:8" ht="14" customHeight="1" x14ac:dyDescent="0.2"/>
    <row r="6" spans="1:8" x14ac:dyDescent="0.2">
      <c r="A6" s="17" t="s">
        <v>4</v>
      </c>
      <c r="G6" s="2">
        <v>15</v>
      </c>
      <c r="H6" s="3" t="s">
        <v>7</v>
      </c>
    </row>
    <row r="7" spans="1:8" ht="12" customHeight="1" x14ac:dyDescent="0.2"/>
    <row r="8" spans="1:8" x14ac:dyDescent="0.2">
      <c r="A8" s="17" t="s">
        <v>1</v>
      </c>
    </row>
    <row r="9" spans="1:8" x14ac:dyDescent="0.2">
      <c r="A9" s="20" t="s">
        <v>8</v>
      </c>
      <c r="C9" s="9">
        <v>1</v>
      </c>
      <c r="D9" s="18"/>
      <c r="E9" s="13" t="s">
        <v>5</v>
      </c>
      <c r="F9" s="51">
        <v>5</v>
      </c>
    </row>
    <row r="10" spans="1:8" x14ac:dyDescent="0.2">
      <c r="A10" s="20" t="s">
        <v>6</v>
      </c>
      <c r="C10" s="9"/>
      <c r="D10" s="18"/>
      <c r="E10" s="13" t="s">
        <v>5</v>
      </c>
      <c r="F10" s="51">
        <v>2</v>
      </c>
      <c r="G10" s="2">
        <f>C9*F9+C10*F10</f>
        <v>5</v>
      </c>
      <c r="H10" s="3" t="s">
        <v>7</v>
      </c>
    </row>
    <row r="11" spans="1:8" ht="12" customHeight="1" x14ac:dyDescent="0.2">
      <c r="A11" s="20"/>
      <c r="C11" s="18"/>
      <c r="D11" s="18"/>
      <c r="F11" s="51"/>
    </row>
    <row r="12" spans="1:8" x14ac:dyDescent="0.2">
      <c r="A12" s="17" t="s">
        <v>2</v>
      </c>
      <c r="C12" s="18"/>
      <c r="D12" s="18"/>
      <c r="F12" s="51"/>
    </row>
    <row r="13" spans="1:8" x14ac:dyDescent="0.2">
      <c r="A13" s="20" t="s">
        <v>0</v>
      </c>
      <c r="C13" s="9"/>
      <c r="D13" s="18"/>
      <c r="E13" s="13" t="s">
        <v>5</v>
      </c>
      <c r="F13" s="51">
        <v>0.1</v>
      </c>
    </row>
    <row r="14" spans="1:8" x14ac:dyDescent="0.2">
      <c r="A14" s="20" t="s">
        <v>89</v>
      </c>
      <c r="C14" s="9"/>
      <c r="D14" s="18"/>
      <c r="E14" s="13" t="s">
        <v>5</v>
      </c>
      <c r="F14" s="51">
        <v>0.15</v>
      </c>
      <c r="G14" s="20">
        <f>(C13-C14)*F13+C14*F14</f>
        <v>0</v>
      </c>
      <c r="H14" s="21" t="s">
        <v>7</v>
      </c>
    </row>
    <row r="15" spans="1:8" x14ac:dyDescent="0.2">
      <c r="A15" s="20"/>
      <c r="C15" s="18"/>
      <c r="D15" s="18"/>
      <c r="E15" s="13" t="s">
        <v>18</v>
      </c>
      <c r="F15" s="51"/>
      <c r="G15" s="10">
        <f>G14*C4</f>
        <v>0</v>
      </c>
      <c r="H15" s="5" t="s">
        <v>7</v>
      </c>
    </row>
    <row r="16" spans="1:8" x14ac:dyDescent="0.2">
      <c r="A16" s="17" t="s">
        <v>3</v>
      </c>
      <c r="C16" s="18"/>
      <c r="D16" s="18"/>
      <c r="F16" s="51"/>
    </row>
    <row r="17" spans="1:8" x14ac:dyDescent="0.2">
      <c r="A17" s="20" t="s">
        <v>13</v>
      </c>
      <c r="C17" s="9"/>
      <c r="D17" s="18"/>
      <c r="E17" s="13"/>
      <c r="F17" s="51"/>
    </row>
    <row r="18" spans="1:8" x14ac:dyDescent="0.2">
      <c r="A18" s="20" t="s">
        <v>88</v>
      </c>
      <c r="B18" s="22"/>
      <c r="C18" s="50">
        <f>1.5*ROUNDUP(C17/10,0)+C9+C10-1</f>
        <v>0</v>
      </c>
      <c r="D18" s="23"/>
      <c r="E18" s="13" t="s">
        <v>5</v>
      </c>
      <c r="F18" s="51">
        <v>1.5</v>
      </c>
    </row>
    <row r="19" spans="1:8" x14ac:dyDescent="0.2">
      <c r="A19" s="20" t="s">
        <v>9</v>
      </c>
      <c r="C19" s="9"/>
      <c r="D19" s="18"/>
      <c r="E19" s="13" t="s">
        <v>5</v>
      </c>
      <c r="F19" s="51">
        <v>2</v>
      </c>
    </row>
    <row r="20" spans="1:8" x14ac:dyDescent="0.2">
      <c r="A20" s="20" t="s">
        <v>10</v>
      </c>
      <c r="C20" s="9"/>
      <c r="D20" s="18"/>
      <c r="E20" s="13" t="s">
        <v>5</v>
      </c>
      <c r="F20" s="51">
        <v>1.5</v>
      </c>
    </row>
    <row r="21" spans="1:8" x14ac:dyDescent="0.2">
      <c r="A21" s="49" t="s">
        <v>92</v>
      </c>
      <c r="C21" s="9"/>
      <c r="D21" s="18"/>
      <c r="E21" s="13" t="s">
        <v>5</v>
      </c>
      <c r="F21" s="51">
        <v>0.75</v>
      </c>
    </row>
    <row r="22" spans="1:8" x14ac:dyDescent="0.2">
      <c r="A22" s="20" t="s">
        <v>93</v>
      </c>
      <c r="C22" s="9"/>
      <c r="D22" s="18"/>
      <c r="E22" s="13" t="s">
        <v>5</v>
      </c>
      <c r="F22" s="51">
        <v>2</v>
      </c>
      <c r="G22" s="10">
        <f>C18*F18+C19*F19+C20*F20+C21*F21+C22*F22</f>
        <v>0</v>
      </c>
      <c r="H22" s="3" t="s">
        <v>7</v>
      </c>
    </row>
    <row r="23" spans="1:8" ht="12" customHeight="1" x14ac:dyDescent="0.2">
      <c r="C23" s="18"/>
      <c r="D23" s="18"/>
      <c r="F23" s="51"/>
    </row>
    <row r="24" spans="1:8" x14ac:dyDescent="0.2">
      <c r="A24" s="17" t="s">
        <v>24</v>
      </c>
      <c r="C24" s="18"/>
      <c r="D24" s="18"/>
      <c r="F24" s="51"/>
    </row>
    <row r="25" spans="1:8" x14ac:dyDescent="0.2">
      <c r="A25" s="20" t="s">
        <v>23</v>
      </c>
      <c r="C25" s="9"/>
      <c r="D25" s="18"/>
      <c r="E25" s="13" t="s">
        <v>5</v>
      </c>
      <c r="F25" s="51">
        <v>0.05</v>
      </c>
    </row>
    <row r="26" spans="1:8" x14ac:dyDescent="0.2">
      <c r="A26" s="20" t="s">
        <v>14</v>
      </c>
      <c r="C26" s="9"/>
      <c r="D26" s="18"/>
      <c r="E26" s="13" t="s">
        <v>5</v>
      </c>
      <c r="F26" s="51">
        <v>0.1</v>
      </c>
      <c r="G26" s="2">
        <f>C25*F25+C26*F26</f>
        <v>0</v>
      </c>
      <c r="H26" s="3" t="s">
        <v>7</v>
      </c>
    </row>
    <row r="27" spans="1:8" ht="14" customHeight="1" thickBot="1" x14ac:dyDescent="0.25">
      <c r="C27" s="18"/>
      <c r="D27" s="18"/>
      <c r="F27" s="4"/>
    </row>
    <row r="28" spans="1:8" ht="17" thickBot="1" x14ac:dyDescent="0.25">
      <c r="A28" s="24" t="s">
        <v>26</v>
      </c>
      <c r="B28" s="25"/>
      <c r="C28" s="25"/>
      <c r="D28" s="25"/>
      <c r="E28" s="14"/>
      <c r="F28" s="6"/>
      <c r="G28" s="11">
        <f>G6+G10+G15+G22+G26</f>
        <v>20</v>
      </c>
      <c r="H28" s="7" t="s">
        <v>7</v>
      </c>
    </row>
    <row r="29" spans="1:8" ht="10" customHeight="1" x14ac:dyDescent="0.2">
      <c r="F29" s="4"/>
    </row>
    <row r="30" spans="1:8" x14ac:dyDescent="0.2">
      <c r="A30" s="2" t="s">
        <v>11</v>
      </c>
      <c r="B30" s="26"/>
      <c r="C30" s="26"/>
      <c r="D30" s="26"/>
      <c r="E30" s="15"/>
      <c r="F30" s="8"/>
      <c r="G30" s="29" t="s">
        <v>12</v>
      </c>
      <c r="H30" s="3" t="s">
        <v>7</v>
      </c>
    </row>
    <row r="31" spans="1:8" x14ac:dyDescent="0.2">
      <c r="A31" s="20" t="s">
        <v>15</v>
      </c>
      <c r="E31" s="13"/>
      <c r="F31" s="4"/>
      <c r="G31" s="30"/>
    </row>
    <row r="32" spans="1:8" ht="5" customHeight="1" x14ac:dyDescent="0.2">
      <c r="G32" s="30"/>
    </row>
    <row r="33" spans="1:8" x14ac:dyDescent="0.2">
      <c r="A33" s="2" t="s">
        <v>20</v>
      </c>
      <c r="B33" s="26"/>
      <c r="C33" s="26"/>
      <c r="D33" s="26"/>
      <c r="E33" s="15"/>
      <c r="F33" s="8"/>
      <c r="G33" s="29" t="s">
        <v>12</v>
      </c>
      <c r="H33" s="3" t="s">
        <v>7</v>
      </c>
    </row>
    <row r="34" spans="1:8" x14ac:dyDescent="0.2">
      <c r="A34" s="20" t="s">
        <v>22</v>
      </c>
      <c r="E34" s="13"/>
      <c r="F34" s="4"/>
      <c r="G34" s="30"/>
    </row>
    <row r="35" spans="1:8" ht="7" customHeight="1" x14ac:dyDescent="0.2">
      <c r="G35" s="30"/>
    </row>
    <row r="36" spans="1:8" x14ac:dyDescent="0.2">
      <c r="A36" s="2" t="s">
        <v>21</v>
      </c>
      <c r="B36" s="26"/>
      <c r="C36" s="26"/>
      <c r="D36" s="26"/>
      <c r="E36" s="15"/>
      <c r="F36" s="8"/>
      <c r="G36" s="29" t="s">
        <v>12</v>
      </c>
      <c r="H36" s="3" t="s">
        <v>7</v>
      </c>
    </row>
    <row r="37" spans="1:8" x14ac:dyDescent="0.2">
      <c r="A37" s="20" t="s">
        <v>25</v>
      </c>
    </row>
  </sheetData>
  <phoneticPr fontId="11" type="noConversion"/>
  <pageMargins left="1" right="0.75" top="0.52777777777777779" bottom="0.5" header="0.5" footer="0.3888888888888889"/>
  <pageSetup paperSize="9" orientation="landscape" horizontalDpi="4294967292" verticalDpi="4294967292" r:id="rId1"/>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60E17-578A-A043-AFC5-FA570C6051D1}">
  <dimension ref="A1:D71"/>
  <sheetViews>
    <sheetView view="pageLayout" workbookViewId="0">
      <selection sqref="A1:D1"/>
    </sheetView>
  </sheetViews>
  <sheetFormatPr baseColWidth="10" defaultRowHeight="16" x14ac:dyDescent="0.2"/>
  <cols>
    <col min="1" max="1" width="37.6640625" customWidth="1"/>
    <col min="2" max="2" width="7" customWidth="1"/>
    <col min="3" max="3" width="14" customWidth="1"/>
    <col min="4" max="4" width="68.6640625" customWidth="1"/>
  </cols>
  <sheetData>
    <row r="1" spans="1:4" ht="40.5" customHeight="1" x14ac:dyDescent="0.2">
      <c r="A1" s="60" t="s">
        <v>84</v>
      </c>
      <c r="B1" s="60"/>
      <c r="C1" s="60"/>
      <c r="D1" s="60"/>
    </row>
    <row r="2" spans="1:4" ht="8.25" customHeight="1" x14ac:dyDescent="0.2"/>
    <row r="3" spans="1:4" s="18" customFormat="1" ht="23" customHeight="1" x14ac:dyDescent="0.2">
      <c r="A3" s="57" t="s">
        <v>27</v>
      </c>
      <c r="B3" s="58"/>
      <c r="C3" s="58"/>
      <c r="D3" s="59"/>
    </row>
    <row r="4" spans="1:4" s="18" customFormat="1" ht="8" customHeight="1" x14ac:dyDescent="0.2">
      <c r="A4" s="31"/>
      <c r="B4" s="31"/>
      <c r="C4" s="31"/>
      <c r="D4" s="31"/>
    </row>
    <row r="5" spans="1:4" s="21" customFormat="1" ht="27" customHeight="1" x14ac:dyDescent="0.2">
      <c r="A5" s="55" t="s">
        <v>28</v>
      </c>
      <c r="B5" s="55"/>
      <c r="C5" s="55"/>
      <c r="D5" s="55"/>
    </row>
    <row r="6" spans="1:4" s="21" customFormat="1" ht="21.75" customHeight="1" x14ac:dyDescent="0.2">
      <c r="A6" s="55" t="s">
        <v>29</v>
      </c>
      <c r="B6" s="55"/>
      <c r="C6" s="55"/>
      <c r="D6" s="55"/>
    </row>
    <row r="7" spans="1:4" s="21" customFormat="1" ht="20" customHeight="1" x14ac:dyDescent="0.2">
      <c r="A7" s="55" t="s">
        <v>30</v>
      </c>
      <c r="B7" s="55"/>
      <c r="C7" s="55"/>
      <c r="D7" s="55"/>
    </row>
    <row r="8" spans="1:4" s="21" customFormat="1" ht="60" customHeight="1" x14ac:dyDescent="0.2">
      <c r="A8" s="55" t="s">
        <v>31</v>
      </c>
      <c r="B8" s="55"/>
      <c r="C8" s="55"/>
      <c r="D8" s="55"/>
    </row>
    <row r="9" spans="1:4" s="21" customFormat="1" ht="52" customHeight="1" x14ac:dyDescent="0.2">
      <c r="A9" s="55" t="s">
        <v>32</v>
      </c>
      <c r="B9" s="55"/>
      <c r="C9" s="55"/>
      <c r="D9" s="55"/>
    </row>
    <row r="10" spans="1:4" ht="28" customHeight="1" x14ac:dyDescent="0.2">
      <c r="A10" s="56"/>
      <c r="B10" s="56"/>
      <c r="C10" s="56"/>
      <c r="D10" s="56"/>
    </row>
    <row r="11" spans="1:4" s="18" customFormat="1" ht="23" customHeight="1" x14ac:dyDescent="0.2">
      <c r="A11" s="57" t="s">
        <v>33</v>
      </c>
      <c r="B11" s="58"/>
      <c r="C11" s="58"/>
      <c r="D11" s="59"/>
    </row>
    <row r="12" spans="1:4" s="18" customFormat="1" ht="7" customHeight="1" x14ac:dyDescent="0.2">
      <c r="A12" s="31"/>
      <c r="B12" s="31"/>
      <c r="C12" s="31"/>
      <c r="D12" s="31"/>
    </row>
    <row r="13" spans="1:4" s="18" customFormat="1" ht="15" customHeight="1" x14ac:dyDescent="0.2">
      <c r="A13" s="33" t="s">
        <v>34</v>
      </c>
      <c r="B13" s="34"/>
      <c r="C13" s="34"/>
      <c r="D13" s="35"/>
    </row>
    <row r="14" spans="1:4" ht="8" customHeight="1" x14ac:dyDescent="0.2"/>
    <row r="15" spans="1:4" ht="15" customHeight="1" x14ac:dyDescent="0.2">
      <c r="A15" s="32" t="s">
        <v>35</v>
      </c>
      <c r="B15" s="32">
        <v>140</v>
      </c>
      <c r="C15" s="36" t="s">
        <v>36</v>
      </c>
      <c r="D15" s="36" t="s">
        <v>37</v>
      </c>
    </row>
    <row r="16" spans="1:4" ht="30" customHeight="1" x14ac:dyDescent="0.2">
      <c r="A16" s="32" t="s">
        <v>38</v>
      </c>
      <c r="B16" s="32">
        <v>50</v>
      </c>
      <c r="C16" s="36" t="s">
        <v>36</v>
      </c>
      <c r="D16" s="36" t="s">
        <v>39</v>
      </c>
    </row>
    <row r="17" spans="1:4" ht="15" customHeight="1" x14ac:dyDescent="0.2">
      <c r="A17" s="32" t="s">
        <v>40</v>
      </c>
      <c r="B17" s="32">
        <v>40</v>
      </c>
      <c r="C17" s="36" t="s">
        <v>36</v>
      </c>
      <c r="D17" s="36" t="s">
        <v>41</v>
      </c>
    </row>
    <row r="18" spans="1:4" ht="15" customHeight="1" x14ac:dyDescent="0.2">
      <c r="A18" s="32" t="s">
        <v>42</v>
      </c>
      <c r="B18" s="32">
        <v>30</v>
      </c>
      <c r="C18" s="36" t="s">
        <v>36</v>
      </c>
      <c r="D18" s="36" t="s">
        <v>43</v>
      </c>
    </row>
    <row r="19" spans="1:4" ht="15" customHeight="1" x14ac:dyDescent="0.2">
      <c r="A19" s="32" t="s">
        <v>44</v>
      </c>
      <c r="B19" s="32">
        <v>50</v>
      </c>
      <c r="C19" s="36" t="s">
        <v>36</v>
      </c>
      <c r="D19" s="36" t="s">
        <v>45</v>
      </c>
    </row>
    <row r="20" spans="1:4" ht="45" customHeight="1" x14ac:dyDescent="0.2">
      <c r="A20" s="32" t="s">
        <v>46</v>
      </c>
      <c r="B20" s="32">
        <v>75</v>
      </c>
      <c r="C20" s="36" t="s">
        <v>36</v>
      </c>
      <c r="D20" s="36" t="s">
        <v>47</v>
      </c>
    </row>
    <row r="21" spans="1:4" ht="15" customHeight="1" x14ac:dyDescent="0.2">
      <c r="A21" s="32"/>
      <c r="B21" s="37">
        <f>SUM(B15:B20)</f>
        <v>385</v>
      </c>
      <c r="C21" s="38" t="s">
        <v>36</v>
      </c>
      <c r="D21" s="39" t="s">
        <v>48</v>
      </c>
    </row>
    <row r="22" spans="1:4" ht="15" customHeight="1" x14ac:dyDescent="0.2">
      <c r="A22" s="33" t="s">
        <v>2</v>
      </c>
      <c r="B22" s="34"/>
      <c r="C22" s="34"/>
      <c r="D22" s="35"/>
    </row>
    <row r="23" spans="1:4" ht="5" customHeight="1" x14ac:dyDescent="0.2">
      <c r="A23" s="32"/>
      <c r="B23" s="32"/>
      <c r="C23" s="36"/>
      <c r="D23" s="36"/>
    </row>
    <row r="24" spans="1:4" s="18" customFormat="1" ht="15" customHeight="1" x14ac:dyDescent="0.2">
      <c r="A24" s="40" t="s">
        <v>49</v>
      </c>
      <c r="B24" s="32"/>
      <c r="C24" s="36"/>
      <c r="D24" s="36"/>
    </row>
    <row r="25" spans="1:4" ht="5" customHeight="1" x14ac:dyDescent="0.2"/>
    <row r="26" spans="1:4" ht="15" customHeight="1" x14ac:dyDescent="0.2">
      <c r="A26" s="32" t="s">
        <v>50</v>
      </c>
      <c r="B26" s="32">
        <v>1</v>
      </c>
      <c r="C26" s="36" t="s">
        <v>36</v>
      </c>
      <c r="D26" s="36" t="s">
        <v>51</v>
      </c>
    </row>
    <row r="27" spans="1:4" ht="15" customHeight="1" x14ac:dyDescent="0.2">
      <c r="A27" s="32" t="s">
        <v>52</v>
      </c>
      <c r="B27" s="32">
        <v>1</v>
      </c>
      <c r="C27" s="36" t="s">
        <v>36</v>
      </c>
      <c r="D27" s="36" t="s">
        <v>53</v>
      </c>
    </row>
    <row r="28" spans="1:4" ht="15" customHeight="1" x14ac:dyDescent="0.2">
      <c r="A28" s="32"/>
      <c r="B28" s="37">
        <f>SUM(B26:B27)</f>
        <v>2</v>
      </c>
      <c r="C28" s="38" t="s">
        <v>36</v>
      </c>
      <c r="D28" s="39" t="s">
        <v>54</v>
      </c>
    </row>
    <row r="29" spans="1:4" ht="10" customHeight="1" x14ac:dyDescent="0.2"/>
    <row r="30" spans="1:4" s="18" customFormat="1" ht="15" customHeight="1" x14ac:dyDescent="0.2">
      <c r="A30" s="40" t="s">
        <v>85</v>
      </c>
      <c r="B30"/>
      <c r="C30"/>
      <c r="D30"/>
    </row>
    <row r="31" spans="1:4" ht="5" customHeight="1" x14ac:dyDescent="0.2"/>
    <row r="32" spans="1:4" ht="15" customHeight="1" x14ac:dyDescent="0.2">
      <c r="A32" s="32" t="s">
        <v>50</v>
      </c>
      <c r="B32" s="32">
        <v>1</v>
      </c>
      <c r="C32" s="36" t="s">
        <v>36</v>
      </c>
      <c r="D32" s="36" t="s">
        <v>51</v>
      </c>
    </row>
    <row r="33" spans="1:4" ht="15" customHeight="1" x14ac:dyDescent="0.2">
      <c r="A33" s="32" t="s">
        <v>55</v>
      </c>
      <c r="B33" s="32">
        <v>2</v>
      </c>
      <c r="C33" s="36" t="s">
        <v>36</v>
      </c>
      <c r="D33" s="36" t="s">
        <v>53</v>
      </c>
    </row>
    <row r="34" spans="1:4" ht="15" customHeight="1" x14ac:dyDescent="0.2">
      <c r="A34" s="32"/>
      <c r="B34" s="37">
        <f>SUM(B32:B33)</f>
        <v>3</v>
      </c>
      <c r="C34" s="38" t="s">
        <v>36</v>
      </c>
      <c r="D34" s="39" t="s">
        <v>56</v>
      </c>
    </row>
    <row r="35" spans="1:4" ht="10" customHeight="1" x14ac:dyDescent="0.2">
      <c r="A35" s="32"/>
      <c r="B35" s="41"/>
      <c r="C35" s="41"/>
      <c r="D35" s="41"/>
    </row>
    <row r="36" spans="1:4" ht="33" customHeight="1" x14ac:dyDescent="0.2">
      <c r="A36" s="53" t="s">
        <v>86</v>
      </c>
      <c r="B36" s="54"/>
      <c r="C36" s="54"/>
      <c r="D36" s="54"/>
    </row>
    <row r="37" spans="1:4" ht="14" customHeight="1" x14ac:dyDescent="0.2"/>
    <row r="38" spans="1:4" s="18" customFormat="1" ht="15" customHeight="1" x14ac:dyDescent="0.2">
      <c r="A38" s="33" t="s">
        <v>3</v>
      </c>
      <c r="B38" s="34"/>
      <c r="C38" s="34"/>
      <c r="D38" s="35"/>
    </row>
    <row r="39" spans="1:4" ht="5" customHeight="1" x14ac:dyDescent="0.2"/>
    <row r="40" spans="1:4" ht="15" customHeight="1" x14ac:dyDescent="0.2">
      <c r="A40" s="40" t="s">
        <v>57</v>
      </c>
    </row>
    <row r="41" spans="1:4" ht="5" customHeight="1" x14ac:dyDescent="0.2"/>
    <row r="42" spans="1:4" ht="15" customHeight="1" x14ac:dyDescent="0.2">
      <c r="A42" s="32" t="s">
        <v>52</v>
      </c>
      <c r="B42" s="32">
        <v>5</v>
      </c>
      <c r="C42" s="36" t="s">
        <v>58</v>
      </c>
      <c r="D42" s="36" t="s">
        <v>59</v>
      </c>
    </row>
    <row r="43" spans="1:4" ht="15" customHeight="1" x14ac:dyDescent="0.2">
      <c r="A43" s="32" t="s">
        <v>60</v>
      </c>
      <c r="B43" s="32">
        <v>4</v>
      </c>
      <c r="C43" s="36" t="s">
        <v>58</v>
      </c>
      <c r="D43" s="36" t="s">
        <v>61</v>
      </c>
    </row>
    <row r="44" spans="1:4" ht="15" customHeight="1" x14ac:dyDescent="0.2">
      <c r="A44" s="32" t="s">
        <v>62</v>
      </c>
      <c r="B44" s="32">
        <v>5</v>
      </c>
      <c r="C44" s="36" t="s">
        <v>58</v>
      </c>
      <c r="D44" s="36" t="s">
        <v>63</v>
      </c>
    </row>
    <row r="45" spans="1:4" ht="15" customHeight="1" x14ac:dyDescent="0.2">
      <c r="A45" s="32" t="s">
        <v>64</v>
      </c>
      <c r="B45" s="32">
        <v>13</v>
      </c>
      <c r="C45" s="36" t="s">
        <v>58</v>
      </c>
      <c r="D45" s="36" t="s">
        <v>65</v>
      </c>
    </row>
    <row r="46" spans="1:4" ht="15" customHeight="1" x14ac:dyDescent="0.2">
      <c r="A46" s="32" t="s">
        <v>66</v>
      </c>
      <c r="B46" s="32">
        <v>2</v>
      </c>
      <c r="C46" s="36" t="s">
        <v>58</v>
      </c>
      <c r="D46" s="36" t="s">
        <v>67</v>
      </c>
    </row>
    <row r="47" spans="1:4" ht="15" customHeight="1" x14ac:dyDescent="0.2">
      <c r="A47" s="32"/>
      <c r="B47" s="37">
        <f>SUM(B42:B46)</f>
        <v>29</v>
      </c>
      <c r="C47" s="38" t="s">
        <v>36</v>
      </c>
      <c r="D47" s="39" t="s">
        <v>68</v>
      </c>
    </row>
    <row r="48" spans="1:4" ht="5" customHeight="1" x14ac:dyDescent="0.2"/>
    <row r="49" spans="1:4" x14ac:dyDescent="0.2">
      <c r="A49" s="40" t="s">
        <v>69</v>
      </c>
    </row>
    <row r="50" spans="1:4" ht="5" customHeight="1" x14ac:dyDescent="0.2"/>
    <row r="51" spans="1:4" ht="15" customHeight="1" x14ac:dyDescent="0.2">
      <c r="A51" s="32" t="s">
        <v>70</v>
      </c>
      <c r="B51" s="42">
        <v>0.02</v>
      </c>
      <c r="C51" s="36" t="s">
        <v>71</v>
      </c>
      <c r="D51" s="36" t="s">
        <v>72</v>
      </c>
    </row>
    <row r="52" spans="1:4" ht="15" customHeight="1" x14ac:dyDescent="0.2">
      <c r="A52" s="32" t="s">
        <v>73</v>
      </c>
      <c r="B52" s="43">
        <v>1.4999999999999999E-2</v>
      </c>
      <c r="C52" s="36" t="s">
        <v>71</v>
      </c>
      <c r="D52" s="36" t="s">
        <v>74</v>
      </c>
    </row>
    <row r="53" spans="1:4" ht="15" customHeight="1" x14ac:dyDescent="0.2">
      <c r="A53" s="46" t="s">
        <v>90</v>
      </c>
      <c r="B53" s="47">
        <v>7.4999999999999997E-3</v>
      </c>
      <c r="C53" s="48" t="s">
        <v>71</v>
      </c>
      <c r="D53" s="48" t="s">
        <v>91</v>
      </c>
    </row>
    <row r="54" spans="1:4" ht="15" customHeight="1" x14ac:dyDescent="0.2">
      <c r="A54" s="32" t="s">
        <v>94</v>
      </c>
      <c r="B54" s="42">
        <v>0.02</v>
      </c>
      <c r="C54" s="36" t="s">
        <v>71</v>
      </c>
      <c r="D54" s="36" t="s">
        <v>75</v>
      </c>
    </row>
    <row r="55" spans="1:4" ht="17" customHeight="1" x14ac:dyDescent="0.2"/>
    <row r="56" spans="1:4" x14ac:dyDescent="0.2">
      <c r="A56" s="33" t="s">
        <v>76</v>
      </c>
      <c r="B56" s="34"/>
      <c r="C56" s="34"/>
      <c r="D56" s="35"/>
    </row>
    <row r="57" spans="1:4" ht="5" customHeight="1" x14ac:dyDescent="0.2"/>
    <row r="58" spans="1:4" ht="28" customHeight="1" x14ac:dyDescent="0.2">
      <c r="A58" s="32" t="s">
        <v>77</v>
      </c>
      <c r="B58" s="32">
        <v>1</v>
      </c>
      <c r="C58" s="36" t="s">
        <v>78</v>
      </c>
      <c r="D58" s="36" t="s">
        <v>79</v>
      </c>
    </row>
    <row r="59" spans="1:4" x14ac:dyDescent="0.2">
      <c r="A59" s="32"/>
      <c r="B59" s="37">
        <v>1</v>
      </c>
      <c r="C59" s="38" t="s">
        <v>80</v>
      </c>
      <c r="D59" s="39" t="s">
        <v>81</v>
      </c>
    </row>
    <row r="60" spans="1:4" ht="8" customHeight="1" x14ac:dyDescent="0.2">
      <c r="A60" s="32"/>
      <c r="B60" s="32"/>
      <c r="C60" s="36"/>
      <c r="D60" s="36"/>
    </row>
    <row r="61" spans="1:4" ht="28" customHeight="1" x14ac:dyDescent="0.2">
      <c r="A61" s="32" t="s">
        <v>82</v>
      </c>
      <c r="B61" s="32">
        <v>2</v>
      </c>
      <c r="C61" s="36" t="s">
        <v>78</v>
      </c>
      <c r="D61" s="36" t="s">
        <v>87</v>
      </c>
    </row>
    <row r="62" spans="1:4" x14ac:dyDescent="0.2">
      <c r="B62" s="37">
        <v>2</v>
      </c>
      <c r="C62" s="38" t="s">
        <v>80</v>
      </c>
      <c r="D62" s="39" t="s">
        <v>54</v>
      </c>
    </row>
    <row r="71" spans="1:4" ht="18.75" customHeight="1" x14ac:dyDescent="0.2">
      <c r="A71" s="44"/>
      <c r="B71" s="44"/>
      <c r="C71" s="44"/>
      <c r="D71" s="44"/>
    </row>
  </sheetData>
  <mergeCells count="10">
    <mergeCell ref="A36:D36"/>
    <mergeCell ref="A9:D9"/>
    <mergeCell ref="A10:D10"/>
    <mergeCell ref="A11:D11"/>
    <mergeCell ref="A1:D1"/>
    <mergeCell ref="A3:D3"/>
    <mergeCell ref="A5:D5"/>
    <mergeCell ref="A6:D6"/>
    <mergeCell ref="A7:D7"/>
    <mergeCell ref="A8:D8"/>
  </mergeCells>
  <pageMargins left="0.63888888888888884" right="0.41666666666666669" top="0.43055555555555558" bottom="0.33333333333333331" header="0.43055555555555558" footer="0.27777777777777779"/>
  <pageSetup paperSize="9" orientation="landscape" horizontalDpi="4294967292" verticalDpi="4294967292"/>
  <rowBreaks count="1" manualBreakCount="1">
    <brk id="21"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Berechnungsformel</vt:lpstr>
      <vt:lpstr>Erklärungen zur Berechnung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BenutzerIn</dc:creator>
  <cp:lastModifiedBy>Luca Hagmann</cp:lastModifiedBy>
  <cp:lastPrinted>2017-04-20T14:23:02Z</cp:lastPrinted>
  <dcterms:created xsi:type="dcterms:W3CDTF">2015-11-14T17:09:09Z</dcterms:created>
  <dcterms:modified xsi:type="dcterms:W3CDTF">2025-10-08T18:12:32Z</dcterms:modified>
</cp:coreProperties>
</file>